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cuments\"/>
    </mc:Choice>
  </mc:AlternateContent>
  <xr:revisionPtr revIDLastSave="0" documentId="8_{3550908A-EEE8-40C5-BCFB-223484ACCE26}" xr6:coauthVersionLast="47" xr6:coauthVersionMax="47" xr10:uidLastSave="{00000000-0000-0000-0000-000000000000}"/>
  <bookViews>
    <workbookView xWindow="608" yWindow="848" windowWidth="22050" windowHeight="12389" xr2:uid="{4934D649-51AA-417F-8493-39C535697AFB}"/>
  </bookViews>
  <sheets>
    <sheet name="Transakc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 a="1"/>
  <c r="F18" i="1" s="1"/>
  <c r="F16" i="1" a="1"/>
  <c r="F16" i="1"/>
  <c r="F15" i="1"/>
  <c r="J14" i="1"/>
  <c r="J5" i="1"/>
  <c r="J6" i="1"/>
  <c r="J7" i="1"/>
  <c r="J8" i="1"/>
  <c r="J9" i="1"/>
  <c r="J10" i="1"/>
  <c r="J11" i="1"/>
  <c r="J12" i="1"/>
  <c r="J13" i="1"/>
  <c r="J4" i="1"/>
  <c r="I14" i="1"/>
  <c r="I5" i="1"/>
  <c r="I6" i="1"/>
  <c r="I7" i="1"/>
  <c r="I8" i="1"/>
  <c r="I9" i="1"/>
  <c r="I10" i="1"/>
  <c r="I11" i="1"/>
  <c r="I12" i="1"/>
  <c r="I13" i="1"/>
  <c r="I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<sst xmlns="http://schemas.openxmlformats.org/spreadsheetml/2006/main" count="42" uniqueCount="36">
  <si>
    <t>Dokument sprzedaży</t>
  </si>
  <si>
    <t>Data sprzedaży</t>
  </si>
  <si>
    <t>Kategoria</t>
  </si>
  <si>
    <t>Produkt</t>
  </si>
  <si>
    <t>Ilość</t>
  </si>
  <si>
    <t>Etui</t>
  </si>
  <si>
    <t>Nylon Bumper Black Case</t>
  </si>
  <si>
    <t>Car Kit Etui</t>
  </si>
  <si>
    <t>Rugged Armor</t>
  </si>
  <si>
    <t>Folie</t>
  </si>
  <si>
    <t>Flexible Glass</t>
  </si>
  <si>
    <t>Flexible Glass MAX</t>
  </si>
  <si>
    <t>HardGlass</t>
  </si>
  <si>
    <t>Głośniki</t>
  </si>
  <si>
    <t>Rebel Rockbox</t>
  </si>
  <si>
    <t>Home Mini</t>
  </si>
  <si>
    <t>Xtreme Black</t>
  </si>
  <si>
    <t>Ładowarki</t>
  </si>
  <si>
    <t>Ładowarka indukcyjna</t>
  </si>
  <si>
    <t>Cena</t>
  </si>
  <si>
    <t>Rabat</t>
  </si>
  <si>
    <t>Suma sprzedaży (bez rabatu)</t>
  </si>
  <si>
    <t>Suma sprzedaży (z uwzględnieniem rabatu)</t>
  </si>
  <si>
    <t>Sprzedaż bez rabatu</t>
  </si>
  <si>
    <t>Sprzedaż z rabatem</t>
  </si>
  <si>
    <t>86/06/R2022</t>
  </si>
  <si>
    <t>45/06/R2022</t>
  </si>
  <si>
    <t>24/07/R2022</t>
  </si>
  <si>
    <t>56/10/R2022</t>
  </si>
  <si>
    <t>30/09/R2022</t>
  </si>
  <si>
    <t>25/09/R2022</t>
  </si>
  <si>
    <t>44/06/R2022</t>
  </si>
  <si>
    <t>96/10/R2022</t>
  </si>
  <si>
    <t>57/06/R2022</t>
  </si>
  <si>
    <t>99/08/R2022</t>
  </si>
  <si>
    <t>Niedoceniona funkcja SUMA.ILOCZYNÓW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</si>
</sst>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C7AC"/>
        <bgColor indexed="64"/>
      </patternFill>
    </fill>
    <fill>
      <patternFill patternType="solid">
        <fgColor rgb="FF6B003E"/>
        <bgColor indexed="64"/>
      </patternFill>
    </fill>
  </fills>
  <borders count="3">
    <border>
      <left/>
      <right/>
      <top/>
      <bottom/>
      <diagonal/>
    </border>
    <border>
      <left style="dashed">
        <color rgb="FFC19C49"/>
      </left>
      <right style="dashed">
        <color rgb="FFC19C49"/>
      </right>
      <top style="dashed">
        <color rgb="FFC19C49"/>
      </top>
      <bottom style="dashed">
        <color rgb="FFC19C49"/>
      </bottom>
      <diagonal/>
    </border>
    <border>
      <left style="dashed">
        <color rgb="FFC19C49"/>
      </left>
      <right style="dashed">
        <color rgb="FFC19C49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 inden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1" xfId="0" applyNumberFormat="1" applyBorder="1"/>
    <xf numFmtId="0" fontId="1" fillId="2" borderId="1" xfId="0" applyFont="1" applyFill="1" applyBorder="1"/>
    <xf numFmtId="0" fontId="2" fillId="3" borderId="0" xfId="0" applyFont="1" applyFill="1" applyAlignment="1">
      <alignment horizontal="left" vertical="center" indent="1"/>
    </xf>
    <xf numFmtId="0" fontId="0" fillId="3" borderId="0" xfId="0" applyFill="1"/>
    <xf numFmtId="4" fontId="0" fillId="0" borderId="1" xfId="0" applyNumberFormat="1" applyBorder="1"/>
    <xf numFmtId="0" fontId="1" fillId="0" borderId="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B0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F5C2-3450-4BA5-B870-DA0E089D630D}">
  <dimension ref="A1:J18"/>
  <sheetViews>
    <sheetView showGridLines="0" tabSelected="1" zoomScale="130" zoomScaleNormal="130" workbookViewId="0">
      <selection activeCell="J10" sqref="J10:J12"/>
    </sheetView>
  </sheetViews>
  <sheetFormatPr defaultRowHeight="14.25" x14ac:dyDescent="0.45"/>
  <cols>
    <col min="1" max="1" width="19.73046875" bestFit="1" customWidth="1"/>
    <col min="2" max="2" width="14.265625" bestFit="1" customWidth="1"/>
    <col min="3" max="3" width="10" bestFit="1" customWidth="1"/>
    <col min="4" max="4" width="23.73046875" bestFit="1" customWidth="1"/>
    <col min="5" max="5" width="8.1328125" bestFit="1" customWidth="1"/>
    <col min="6" max="6" width="10.73046875" customWidth="1"/>
    <col min="7" max="7" width="6.73046875" customWidth="1"/>
    <col min="9" max="10" width="19.73046875" customWidth="1"/>
  </cols>
  <sheetData>
    <row r="1" spans="1:10" s="8" customFormat="1" ht="30" customHeight="1" x14ac:dyDescent="0.45">
      <c r="A1" s="7" t="s">
        <v>35</v>
      </c>
    </row>
    <row r="3" spans="1:10" x14ac:dyDescent="0.4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19</v>
      </c>
      <c r="G3" s="6" t="s">
        <v>20</v>
      </c>
      <c r="I3" s="6" t="s">
        <v>23</v>
      </c>
      <c r="J3" s="6" t="s">
        <v>24</v>
      </c>
    </row>
    <row r="4" spans="1:10" x14ac:dyDescent="0.45">
      <c r="A4" s="2" t="s">
        <v>25</v>
      </c>
      <c r="B4" s="3">
        <v>44735</v>
      </c>
      <c r="C4" s="2" t="s">
        <v>5</v>
      </c>
      <c r="D4" s="2" t="s">
        <v>6</v>
      </c>
      <c r="E4" s="2">
        <v>12</v>
      </c>
      <c r="F4" s="9">
        <v>89.79</v>
      </c>
      <c r="G4" s="2"/>
      <c r="I4" s="2">
        <f>E4*F4</f>
        <v>1077.48</v>
      </c>
      <c r="J4" s="2">
        <f>I4*(1-G4)</f>
        <v>1077.48</v>
      </c>
    </row>
    <row r="5" spans="1:10" x14ac:dyDescent="0.45">
      <c r="A5" s="2" t="s">
        <v>26</v>
      </c>
      <c r="B5" s="3">
        <v>44723</v>
      </c>
      <c r="C5" s="2" t="s">
        <v>5</v>
      </c>
      <c r="D5" s="2" t="s">
        <v>7</v>
      </c>
      <c r="E5" s="2">
        <v>15</v>
      </c>
      <c r="F5" s="9">
        <v>49.49</v>
      </c>
      <c r="G5" s="2"/>
      <c r="I5" s="2">
        <f t="shared" ref="I5:I13" si="0">E5*F5</f>
        <v>742.35</v>
      </c>
      <c r="J5" s="2">
        <f t="shared" ref="J5:J13" si="1">I5*(1-G5)</f>
        <v>742.35</v>
      </c>
    </row>
    <row r="6" spans="1:10" x14ac:dyDescent="0.45">
      <c r="A6" s="2" t="s">
        <v>27</v>
      </c>
      <c r="B6" s="3">
        <v>44748</v>
      </c>
      <c r="C6" s="2" t="s">
        <v>5</v>
      </c>
      <c r="D6" s="2" t="s">
        <v>8</v>
      </c>
      <c r="E6" s="2">
        <v>10</v>
      </c>
      <c r="F6" s="9">
        <v>129.5</v>
      </c>
      <c r="G6" s="4">
        <v>0.15</v>
      </c>
      <c r="I6" s="2">
        <f t="shared" si="0"/>
        <v>1295</v>
      </c>
      <c r="J6" s="2">
        <f t="shared" si="1"/>
        <v>1100.75</v>
      </c>
    </row>
    <row r="7" spans="1:10" x14ac:dyDescent="0.45">
      <c r="A7" s="2" t="s">
        <v>28</v>
      </c>
      <c r="B7" s="3">
        <v>44839</v>
      </c>
      <c r="C7" s="2" t="s">
        <v>9</v>
      </c>
      <c r="D7" s="2" t="s">
        <v>10</v>
      </c>
      <c r="E7" s="2">
        <v>16</v>
      </c>
      <c r="F7" s="9">
        <v>39.49</v>
      </c>
      <c r="G7" s="2"/>
      <c r="I7" s="2">
        <f t="shared" si="0"/>
        <v>631.84</v>
      </c>
      <c r="J7" s="2">
        <f t="shared" si="1"/>
        <v>631.84</v>
      </c>
    </row>
    <row r="8" spans="1:10" x14ac:dyDescent="0.45">
      <c r="A8" s="2" t="s">
        <v>29</v>
      </c>
      <c r="B8" s="3">
        <v>44818</v>
      </c>
      <c r="C8" s="2" t="s">
        <v>9</v>
      </c>
      <c r="D8" s="2" t="s">
        <v>11</v>
      </c>
      <c r="E8" s="2">
        <v>13</v>
      </c>
      <c r="F8" s="9">
        <v>59.75</v>
      </c>
      <c r="G8" s="4">
        <v>0.05</v>
      </c>
      <c r="I8" s="2">
        <f t="shared" si="0"/>
        <v>776.75</v>
      </c>
      <c r="J8" s="2">
        <f t="shared" si="1"/>
        <v>737.91249999999991</v>
      </c>
    </row>
    <row r="9" spans="1:10" x14ac:dyDescent="0.45">
      <c r="A9" s="2" t="s">
        <v>30</v>
      </c>
      <c r="B9" s="3">
        <v>44812</v>
      </c>
      <c r="C9" s="2" t="s">
        <v>9</v>
      </c>
      <c r="D9" s="2" t="s">
        <v>12</v>
      </c>
      <c r="E9" s="2">
        <v>3</v>
      </c>
      <c r="F9" s="9">
        <v>25.790000000000003</v>
      </c>
      <c r="G9" s="2"/>
      <c r="I9" s="2">
        <f t="shared" si="0"/>
        <v>77.37</v>
      </c>
      <c r="J9" s="2">
        <f t="shared" si="1"/>
        <v>77.37</v>
      </c>
    </row>
    <row r="10" spans="1:10" x14ac:dyDescent="0.45">
      <c r="A10" s="2" t="s">
        <v>31</v>
      </c>
      <c r="B10" s="3">
        <v>44722</v>
      </c>
      <c r="C10" s="2" t="s">
        <v>13</v>
      </c>
      <c r="D10" s="2" t="s">
        <v>14</v>
      </c>
      <c r="E10" s="2">
        <v>6</v>
      </c>
      <c r="F10" s="9">
        <v>120.99000000000001</v>
      </c>
      <c r="G10" s="4">
        <v>0.1</v>
      </c>
      <c r="I10" s="2">
        <f t="shared" si="0"/>
        <v>725.94</v>
      </c>
      <c r="J10" s="2">
        <f t="shared" si="1"/>
        <v>653.34600000000012</v>
      </c>
    </row>
    <row r="11" spans="1:10" x14ac:dyDescent="0.45">
      <c r="A11" s="2" t="s">
        <v>32</v>
      </c>
      <c r="B11" s="3">
        <v>44845</v>
      </c>
      <c r="C11" s="2" t="s">
        <v>13</v>
      </c>
      <c r="D11" s="2" t="s">
        <v>15</v>
      </c>
      <c r="E11" s="2">
        <v>8</v>
      </c>
      <c r="F11" s="9">
        <v>79.489999999999995</v>
      </c>
      <c r="G11" s="2"/>
      <c r="I11" s="2">
        <f t="shared" si="0"/>
        <v>635.91999999999996</v>
      </c>
      <c r="J11" s="2">
        <f t="shared" si="1"/>
        <v>635.91999999999996</v>
      </c>
    </row>
    <row r="12" spans="1:10" x14ac:dyDescent="0.45">
      <c r="A12" s="2" t="s">
        <v>33</v>
      </c>
      <c r="B12" s="3">
        <v>44729</v>
      </c>
      <c r="C12" s="2" t="s">
        <v>13</v>
      </c>
      <c r="D12" s="2" t="s">
        <v>16</v>
      </c>
      <c r="E12" s="2">
        <v>10</v>
      </c>
      <c r="F12" s="9">
        <v>157.99</v>
      </c>
      <c r="G12" s="4">
        <v>0.1</v>
      </c>
      <c r="I12" s="2">
        <f t="shared" si="0"/>
        <v>1579.9</v>
      </c>
      <c r="J12" s="2">
        <f t="shared" si="1"/>
        <v>1421.91</v>
      </c>
    </row>
    <row r="13" spans="1:10" x14ac:dyDescent="0.45">
      <c r="A13" s="2" t="s">
        <v>34</v>
      </c>
      <c r="B13" s="3">
        <v>44804</v>
      </c>
      <c r="C13" s="2" t="s">
        <v>17</v>
      </c>
      <c r="D13" s="2" t="s">
        <v>18</v>
      </c>
      <c r="E13" s="2">
        <v>5</v>
      </c>
      <c r="F13" s="9">
        <v>250.75</v>
      </c>
      <c r="G13" s="2"/>
      <c r="I13" s="2">
        <f t="shared" si="0"/>
        <v>1253.75</v>
      </c>
      <c r="J13" s="2">
        <f t="shared" si="1"/>
        <v>1253.75</v>
      </c>
    </row>
    <row r="14" spans="1:10" x14ac:dyDescent="0.45">
      <c r="I14" s="10">
        <f>SUM(I4:I13)</f>
        <v>8796.2999999999993</v>
      </c>
      <c r="J14" s="10">
        <f>SUM(J4:J13)</f>
        <v>8332.6285000000007</v>
      </c>
    </row>
    <row r="15" spans="1:10" x14ac:dyDescent="0.45">
      <c r="D15" s="1"/>
      <c r="E15" s="1" t="s">
        <v>21</v>
      </c>
      <c r="F15" s="5">
        <f>SUMPRODUCT(E4:E13,F4:F13)</f>
        <v>8796.2999999999993</v>
      </c>
    </row>
    <row r="16" spans="1:10" x14ac:dyDescent="0.45">
      <c r="D16" s="1"/>
      <c r="E16" s="1" t="s">
        <v>22</v>
      </c>
      <c r="F16" s="5" cm="1">
        <f t="array" ref="F16">SUMPRODUCT(E4:E13,F4:F13,1-G4:G13)</f>
        <v>8332.6285000000007</v>
      </c>
    </row>
    <row r="18" spans="6:6" x14ac:dyDescent="0.45">
      <c r="F18" cm="1">
        <f t="array" ref="F18">SUMPRODUCT((C4:C13="Głośniki")*1,E4:E13,F4:F13,1-G4:G13)</f>
        <v>2711.1760000000004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Transakcje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Sikorski</dc:creator>
  <cp:lastModifiedBy>michals78</cp:lastModifiedBy>
  <dcterms:created xsi:type="dcterms:W3CDTF">2022-05-25T22:06:37Z</dcterms:created>
  <dcterms:modified xsi:type="dcterms:W3CDTF">2022-06-04T13:42:28Z</dcterms:modified>
</cp:coreProperties>
</file>