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cuments\"/>
    </mc:Choice>
  </mc:AlternateContent>
  <xr:revisionPtr revIDLastSave="0" documentId="8_{6BD856C4-EF11-474C-8553-4A76096203C6}" xr6:coauthVersionLast="47" xr6:coauthVersionMax="47" xr10:uidLastSave="{00000000-0000-0000-0000-000000000000}"/>
  <bookViews>
    <workbookView xWindow="608" yWindow="848" windowWidth="22050" windowHeight="12389" activeTab="6" xr2:uid="{D20DE5A8-1B38-4E09-8E28-8141BD220EFC}"/>
  </bookViews>
  <sheets>
    <sheet name="#1" sheetId="5" r:id="rId1"/>
    <sheet name="#2" sheetId="6" r:id="rId2"/>
    <sheet name="#3" sheetId="7" r:id="rId3"/>
    <sheet name="#4" sheetId="4" r:id="rId4"/>
    <sheet name="#5" sheetId="3" r:id="rId5"/>
    <sheet name="#6" sheetId="2" r:id="rId6"/>
    <sheet name="#7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B8" i="1"/>
  <c r="B7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E3" i="1"/>
  <c r="B7" i="2"/>
  <c r="B8" i="3"/>
  <c r="B7" i="4"/>
  <c r="B7" i="7"/>
  <c r="B8" i="6"/>
  <c r="B8" i="5"/>
</calcChain>
</file>

<file path=xl/sharedStrings.xml><?xml version="1.0" encoding="utf-8"?>
<sst xmlns="http://schemas.openxmlformats.org/spreadsheetml/2006/main" count="40" uniqueCount="19">
  <si>
    <t>IRR</t>
  </si>
  <si>
    <t>RATE</t>
  </si>
  <si>
    <t>Roczna stopa procentowa</t>
  </si>
  <si>
    <t>Miesięczna płatność</t>
  </si>
  <si>
    <t>Roczna stopa zwrotu</t>
  </si>
  <si>
    <t>Miesięczna płatność (na koniec okresu)</t>
  </si>
  <si>
    <t>Okres inwestycji (w latach)</t>
  </si>
  <si>
    <t>Funkcje finansowe</t>
  </si>
  <si>
    <t>Oszczędności (wartość przyszła)</t>
  </si>
  <si>
    <t>Oszczędności (wartość bieżąca)</t>
  </si>
  <si>
    <t>Okres oszczędzania (w latach)</t>
  </si>
  <si>
    <t>Miesięcznie należy odkładać</t>
  </si>
  <si>
    <t>Roczna korzyść z inwestycji</t>
  </si>
  <si>
    <t>Inwestycja (wartość bieżąca)</t>
  </si>
  <si>
    <t>Wysokość pożyczonego kapitału</t>
  </si>
  <si>
    <t>Okres spłaty (w latach)</t>
  </si>
  <si>
    <t>Kwota inwestycji (wartość bieżąca)</t>
  </si>
  <si>
    <t>Oczekiwany zwrot z inwestycji (wartość przyszła)</t>
  </si>
  <si>
    <t>Okres spłaty (w miesiącach)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</si>
</sst>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0.0%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B003E"/>
        <bgColor indexed="64"/>
      </patternFill>
    </fill>
    <fill>
      <patternFill patternType="solid">
        <fgColor rgb="FFDCC7AC"/>
        <bgColor indexed="64"/>
      </patternFill>
    </fill>
  </fills>
  <borders count="2">
    <border>
      <left/>
      <right/>
      <top/>
      <bottom/>
      <diagonal/>
    </border>
    <border>
      <left style="dashed">
        <color rgb="FFC19C49"/>
      </left>
      <right style="dashed">
        <color rgb="FFC19C49"/>
      </right>
      <top style="dashed">
        <color rgb="FFC19C49"/>
      </top>
      <bottom style="dashed">
        <color rgb="FFC19C4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0" fillId="2" borderId="0" xfId="0" applyFill="1"/>
    <xf numFmtId="0" fontId="0" fillId="0" borderId="1" xfId="0" applyBorder="1"/>
    <xf numFmtId="164" fontId="0" fillId="0" borderId="1" xfId="0" applyNumberFormat="1" applyBorder="1"/>
    <xf numFmtId="9" fontId="0" fillId="0" borderId="1" xfId="0" applyNumberFormat="1" applyBorder="1"/>
    <xf numFmtId="0" fontId="0" fillId="3" borderId="1" xfId="0" applyFill="1" applyBorder="1"/>
    <xf numFmtId="0" fontId="1" fillId="3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165" fontId="1" fillId="0" borderId="1" xfId="0" applyNumberFormat="1" applyFont="1" applyBorder="1"/>
    <xf numFmtId="8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CC7AC"/>
      <color rgb="FF6B00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CBAE-2F50-4111-BB6C-FFF60C565038}">
  <dimension ref="A1:B8"/>
  <sheetViews>
    <sheetView showGridLines="0" zoomScale="130" zoomScaleNormal="130" workbookViewId="0">
      <selection activeCell="B9" sqref="B9"/>
    </sheetView>
  </sheetViews>
  <sheetFormatPr defaultRowHeight="14.25" x14ac:dyDescent="0.45"/>
  <cols>
    <col min="1" max="1" width="29.265625" bestFit="1" customWidth="1"/>
    <col min="2" max="2" width="12" bestFit="1" customWidth="1"/>
  </cols>
  <sheetData>
    <row r="1" spans="1:2" s="2" customFormat="1" ht="30" customHeight="1" x14ac:dyDescent="0.45">
      <c r="A1" s="1" t="s">
        <v>7</v>
      </c>
      <c r="B1" s="1"/>
    </row>
    <row r="3" spans="1:2" x14ac:dyDescent="0.45">
      <c r="A3" s="6" t="s">
        <v>8</v>
      </c>
      <c r="B3" s="4">
        <v>200000</v>
      </c>
    </row>
    <row r="4" spans="1:2" x14ac:dyDescent="0.45">
      <c r="A4" s="6" t="s">
        <v>9</v>
      </c>
      <c r="B4" s="4">
        <v>0</v>
      </c>
    </row>
    <row r="5" spans="1:2" x14ac:dyDescent="0.45">
      <c r="A5" s="6" t="s">
        <v>10</v>
      </c>
      <c r="B5" s="3">
        <v>18</v>
      </c>
    </row>
    <row r="6" spans="1:2" x14ac:dyDescent="0.45">
      <c r="A6" s="6" t="s">
        <v>4</v>
      </c>
      <c r="B6" s="5">
        <v>0.05</v>
      </c>
    </row>
    <row r="8" spans="1:2" x14ac:dyDescent="0.45">
      <c r="A8" s="7" t="s">
        <v>11</v>
      </c>
      <c r="B8" s="8">
        <f>PMT(B6/12,B5*12,B4,B3)</f>
        <v>-572.73437066207111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BD3A-2D81-4AD9-9509-B13B986A0EAB}">
  <dimension ref="A1:B8"/>
  <sheetViews>
    <sheetView showGridLines="0" zoomScale="130" zoomScaleNormal="130" workbookViewId="0">
      <selection activeCell="B9" sqref="B9"/>
    </sheetView>
  </sheetViews>
  <sheetFormatPr defaultRowHeight="14.25" x14ac:dyDescent="0.45"/>
  <cols>
    <col min="1" max="1" width="36.1328125" bestFit="1" customWidth="1"/>
    <col min="2" max="2" width="11.73046875" bestFit="1" customWidth="1"/>
  </cols>
  <sheetData>
    <row r="1" spans="1:2" s="2" customFormat="1" ht="30" customHeight="1" x14ac:dyDescent="0.45">
      <c r="A1" s="1" t="s">
        <v>7</v>
      </c>
    </row>
    <row r="3" spans="1:2" x14ac:dyDescent="0.45">
      <c r="A3" s="6" t="s">
        <v>5</v>
      </c>
      <c r="B3" s="4">
        <v>-200</v>
      </c>
    </row>
    <row r="4" spans="1:2" x14ac:dyDescent="0.45">
      <c r="A4" s="6" t="s">
        <v>9</v>
      </c>
      <c r="B4" s="4">
        <v>0</v>
      </c>
    </row>
    <row r="5" spans="1:2" x14ac:dyDescent="0.45">
      <c r="A5" s="6" t="s">
        <v>10</v>
      </c>
      <c r="B5" s="3">
        <v>20</v>
      </c>
    </row>
    <row r="6" spans="1:2" x14ac:dyDescent="0.45">
      <c r="A6" s="6" t="s">
        <v>2</v>
      </c>
      <c r="B6" s="5">
        <v>0.06</v>
      </c>
    </row>
    <row r="8" spans="1:2" x14ac:dyDescent="0.45">
      <c r="A8" s="7" t="s">
        <v>8</v>
      </c>
      <c r="B8" s="8">
        <f>FV(B6/12,B5*12,B3)</f>
        <v>92408.17903229309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1EAE-3FF0-4C1A-BBB0-A231EB3D9933}">
  <dimension ref="A1:B7"/>
  <sheetViews>
    <sheetView showGridLines="0" zoomScale="130" zoomScaleNormal="130" workbookViewId="0">
      <selection activeCell="B8" sqref="B8"/>
    </sheetView>
  </sheetViews>
  <sheetFormatPr defaultRowHeight="14.25" x14ac:dyDescent="0.45"/>
  <cols>
    <col min="1" max="1" width="27.59765625" bestFit="1" customWidth="1"/>
    <col min="2" max="2" width="12.86328125" bestFit="1" customWidth="1"/>
  </cols>
  <sheetData>
    <row r="1" spans="1:2" s="2" customFormat="1" ht="30" customHeight="1" x14ac:dyDescent="0.45">
      <c r="A1" s="1" t="s">
        <v>7</v>
      </c>
      <c r="B1" s="1"/>
    </row>
    <row r="3" spans="1:2" x14ac:dyDescent="0.45">
      <c r="A3" s="6" t="s">
        <v>12</v>
      </c>
      <c r="B3" s="4">
        <v>20000</v>
      </c>
    </row>
    <row r="4" spans="1:2" x14ac:dyDescent="0.45">
      <c r="A4" s="6" t="s">
        <v>10</v>
      </c>
      <c r="B4" s="3">
        <v>10</v>
      </c>
    </row>
    <row r="5" spans="1:2" x14ac:dyDescent="0.45">
      <c r="A5" s="6" t="s">
        <v>4</v>
      </c>
      <c r="B5" s="5">
        <v>7.0000000000000007E-2</v>
      </c>
    </row>
    <row r="7" spans="1:2" x14ac:dyDescent="0.45">
      <c r="A7" s="7" t="s">
        <v>13</v>
      </c>
      <c r="B7" s="8">
        <f>PV(B5,B4,-B3)</f>
        <v>140471.63081865205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974F-A375-42CB-878B-87937257C33E}">
  <dimension ref="A1:B7"/>
  <sheetViews>
    <sheetView showGridLines="0" zoomScale="130" zoomScaleNormal="130" workbookViewId="0">
      <selection activeCell="B8" sqref="B8"/>
    </sheetView>
  </sheetViews>
  <sheetFormatPr defaultRowHeight="14.25" x14ac:dyDescent="0.45"/>
  <cols>
    <col min="1" max="1" width="29.86328125" bestFit="1" customWidth="1"/>
    <col min="2" max="2" width="12.3984375" bestFit="1" customWidth="1"/>
  </cols>
  <sheetData>
    <row r="1" spans="1:2" s="2" customFormat="1" ht="30" customHeight="1" x14ac:dyDescent="0.45">
      <c r="A1" s="1" t="s">
        <v>7</v>
      </c>
      <c r="B1" s="1"/>
    </row>
    <row r="3" spans="1:2" x14ac:dyDescent="0.45">
      <c r="A3" s="6" t="s">
        <v>14</v>
      </c>
      <c r="B3" s="4">
        <v>50000</v>
      </c>
    </row>
    <row r="4" spans="1:2" x14ac:dyDescent="0.45">
      <c r="A4" s="6" t="s">
        <v>2</v>
      </c>
      <c r="B4" s="5">
        <v>0.06</v>
      </c>
    </row>
    <row r="5" spans="1:2" x14ac:dyDescent="0.45">
      <c r="A5" s="6" t="s">
        <v>3</v>
      </c>
      <c r="B5" s="4">
        <v>-600</v>
      </c>
    </row>
    <row r="7" spans="1:2" x14ac:dyDescent="0.45">
      <c r="A7" s="7" t="s">
        <v>15</v>
      </c>
      <c r="B7" s="10">
        <f>NPER(B4/12,B5,B3)/12</f>
        <v>9.0057145312261451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4314-73CC-4814-9790-51EDE1611BA0}">
  <dimension ref="A1:B8"/>
  <sheetViews>
    <sheetView showGridLines="0" zoomScale="130" zoomScaleNormal="130" workbookViewId="0">
      <selection activeCell="B9" sqref="B9"/>
    </sheetView>
  </sheetViews>
  <sheetFormatPr defaultRowHeight="14.25" x14ac:dyDescent="0.45"/>
  <cols>
    <col min="1" max="1" width="29.265625" bestFit="1" customWidth="1"/>
    <col min="2" max="2" width="12" bestFit="1" customWidth="1"/>
  </cols>
  <sheetData>
    <row r="1" spans="1:2" s="2" customFormat="1" ht="30" customHeight="1" x14ac:dyDescent="0.45">
      <c r="A1" s="1" t="s">
        <v>7</v>
      </c>
      <c r="B1" s="1"/>
    </row>
    <row r="3" spans="1:2" x14ac:dyDescent="0.45">
      <c r="A3" s="6" t="s">
        <v>8</v>
      </c>
      <c r="B3" s="4">
        <v>200000</v>
      </c>
    </row>
    <row r="4" spans="1:2" x14ac:dyDescent="0.45">
      <c r="A4" s="6" t="s">
        <v>9</v>
      </c>
      <c r="B4" s="4">
        <v>0</v>
      </c>
    </row>
    <row r="5" spans="1:2" x14ac:dyDescent="0.45">
      <c r="A5" s="6" t="s">
        <v>2</v>
      </c>
      <c r="B5" s="5">
        <v>0.05</v>
      </c>
    </row>
    <row r="6" spans="1:2" x14ac:dyDescent="0.45">
      <c r="A6" s="6" t="s">
        <v>3</v>
      </c>
      <c r="B6" s="4">
        <v>-1000</v>
      </c>
    </row>
    <row r="8" spans="1:2" x14ac:dyDescent="0.45">
      <c r="A8" s="7" t="s">
        <v>10</v>
      </c>
      <c r="B8" s="9">
        <f>NPER(B5/12,B6,B4,B3)/12</f>
        <v>12.147954227679449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225F9-9346-4D4B-8013-6C90573BAF9C}">
  <dimension ref="A1:B7"/>
  <sheetViews>
    <sheetView showGridLines="0" zoomScale="130" zoomScaleNormal="130" workbookViewId="0">
      <selection activeCell="B8" sqref="B8"/>
    </sheetView>
  </sheetViews>
  <sheetFormatPr defaultRowHeight="14.25" x14ac:dyDescent="0.45"/>
  <cols>
    <col min="1" max="1" width="45" bestFit="1" customWidth="1"/>
    <col min="2" max="2" width="12.3984375" bestFit="1" customWidth="1"/>
  </cols>
  <sheetData>
    <row r="1" spans="1:2" s="2" customFormat="1" ht="30" customHeight="1" x14ac:dyDescent="0.45">
      <c r="A1" s="1" t="s">
        <v>7</v>
      </c>
      <c r="B1" s="1"/>
    </row>
    <row r="3" spans="1:2" x14ac:dyDescent="0.45">
      <c r="A3" s="6" t="s">
        <v>16</v>
      </c>
      <c r="B3" s="4">
        <v>-5000</v>
      </c>
    </row>
    <row r="4" spans="1:2" x14ac:dyDescent="0.45">
      <c r="A4" s="6" t="s">
        <v>2</v>
      </c>
      <c r="B4" s="5">
        <v>0.08</v>
      </c>
    </row>
    <row r="5" spans="1:2" x14ac:dyDescent="0.45">
      <c r="A5" s="6" t="s">
        <v>17</v>
      </c>
      <c r="B5" s="4">
        <v>10000</v>
      </c>
    </row>
    <row r="7" spans="1:2" x14ac:dyDescent="0.45">
      <c r="A7" s="7" t="s">
        <v>6</v>
      </c>
      <c r="B7" s="9">
        <f>NPER(B4,,B3,B5)</f>
        <v>9.0064683420005878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FEAFB-FE67-440B-9A27-29C55A370C5A}">
  <dimension ref="A1:E18"/>
  <sheetViews>
    <sheetView showGridLines="0" tabSelected="1" zoomScale="130" zoomScaleNormal="130" workbookViewId="0">
      <selection activeCell="B10" sqref="B10"/>
    </sheetView>
  </sheetViews>
  <sheetFormatPr defaultRowHeight="14.25" x14ac:dyDescent="0.45"/>
  <cols>
    <col min="1" max="1" width="29.86328125" bestFit="1" customWidth="1"/>
    <col min="2" max="2" width="11" bestFit="1" customWidth="1"/>
    <col min="5" max="5" width="11" bestFit="1" customWidth="1"/>
  </cols>
  <sheetData>
    <row r="1" spans="1:5" s="2" customFormat="1" ht="30" customHeight="1" x14ac:dyDescent="0.45">
      <c r="A1" s="1" t="s">
        <v>7</v>
      </c>
      <c r="B1" s="1"/>
    </row>
    <row r="3" spans="1:5" x14ac:dyDescent="0.45">
      <c r="A3" s="6" t="s">
        <v>14</v>
      </c>
      <c r="B3" s="4">
        <v>10000</v>
      </c>
      <c r="D3" s="3">
        <v>0</v>
      </c>
      <c r="E3" s="4">
        <f>B3</f>
        <v>10000</v>
      </c>
    </row>
    <row r="4" spans="1:5" x14ac:dyDescent="0.45">
      <c r="A4" s="6" t="s">
        <v>3</v>
      </c>
      <c r="B4" s="4">
        <v>-1000</v>
      </c>
      <c r="D4" s="3">
        <v>1</v>
      </c>
      <c r="E4" s="4">
        <f>$B$4</f>
        <v>-1000</v>
      </c>
    </row>
    <row r="5" spans="1:5" x14ac:dyDescent="0.45">
      <c r="A5" s="6" t="s">
        <v>18</v>
      </c>
      <c r="B5" s="3">
        <v>15</v>
      </c>
      <c r="D5" s="3">
        <v>2</v>
      </c>
      <c r="E5" s="4">
        <f t="shared" ref="E5:E18" si="0">$B$4</f>
        <v>-1000</v>
      </c>
    </row>
    <row r="6" spans="1:5" x14ac:dyDescent="0.45">
      <c r="D6" s="3">
        <v>3</v>
      </c>
      <c r="E6" s="4">
        <f t="shared" si="0"/>
        <v>-1000</v>
      </c>
    </row>
    <row r="7" spans="1:5" x14ac:dyDescent="0.45">
      <c r="A7" s="7" t="s">
        <v>0</v>
      </c>
      <c r="B7" s="11">
        <f>IRR(E3:E18)</f>
        <v>5.5564974703630643E-2</v>
      </c>
      <c r="D7" s="3">
        <v>4</v>
      </c>
      <c r="E7" s="4">
        <f t="shared" si="0"/>
        <v>-1000</v>
      </c>
    </row>
    <row r="8" spans="1:5" x14ac:dyDescent="0.45">
      <c r="A8" s="7" t="s">
        <v>1</v>
      </c>
      <c r="B8" s="11">
        <f>RATE(15,B4,B3)</f>
        <v>5.5564974703630671E-2</v>
      </c>
      <c r="D8" s="3">
        <v>5</v>
      </c>
      <c r="E8" s="4">
        <f t="shared" si="0"/>
        <v>-1000</v>
      </c>
    </row>
    <row r="9" spans="1:5" x14ac:dyDescent="0.45">
      <c r="A9" s="7" t="s">
        <v>2</v>
      </c>
      <c r="B9" s="11">
        <f>B8*12</f>
        <v>0.66677969644356805</v>
      </c>
      <c r="D9" s="3">
        <v>6</v>
      </c>
      <c r="E9" s="4">
        <f t="shared" si="0"/>
        <v>-1000</v>
      </c>
    </row>
    <row r="10" spans="1:5" x14ac:dyDescent="0.45">
      <c r="D10" s="3">
        <v>7</v>
      </c>
      <c r="E10" s="4">
        <f t="shared" si="0"/>
        <v>-1000</v>
      </c>
    </row>
    <row r="11" spans="1:5" x14ac:dyDescent="0.45">
      <c r="D11" s="3">
        <v>8</v>
      </c>
      <c r="E11" s="4">
        <f t="shared" si="0"/>
        <v>-1000</v>
      </c>
    </row>
    <row r="12" spans="1:5" x14ac:dyDescent="0.45">
      <c r="B12" s="12"/>
      <c r="D12" s="3">
        <v>9</v>
      </c>
      <c r="E12" s="4">
        <f t="shared" si="0"/>
        <v>-1000</v>
      </c>
    </row>
    <row r="13" spans="1:5" x14ac:dyDescent="0.45">
      <c r="D13" s="3">
        <v>10</v>
      </c>
      <c r="E13" s="4">
        <f t="shared" si="0"/>
        <v>-1000</v>
      </c>
    </row>
    <row r="14" spans="1:5" x14ac:dyDescent="0.45">
      <c r="D14" s="3">
        <v>11</v>
      </c>
      <c r="E14" s="4">
        <f t="shared" si="0"/>
        <v>-1000</v>
      </c>
    </row>
    <row r="15" spans="1:5" x14ac:dyDescent="0.45">
      <c r="D15" s="3">
        <v>12</v>
      </c>
      <c r="E15" s="4">
        <f t="shared" si="0"/>
        <v>-1000</v>
      </c>
    </row>
    <row r="16" spans="1:5" x14ac:dyDescent="0.45">
      <c r="D16" s="3">
        <v>13</v>
      </c>
      <c r="E16" s="4">
        <f t="shared" si="0"/>
        <v>-1000</v>
      </c>
    </row>
    <row r="17" spans="4:5" x14ac:dyDescent="0.45">
      <c r="D17" s="3">
        <v>14</v>
      </c>
      <c r="E17" s="4">
        <f t="shared" si="0"/>
        <v>-1000</v>
      </c>
    </row>
    <row r="18" spans="4:5" x14ac:dyDescent="0.45">
      <c r="D18" s="3">
        <v>15</v>
      </c>
      <c r="E18" s="4">
        <f t="shared" si="0"/>
        <v>-1000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#1</vt:lpstr>
      <vt:lpstr>#2</vt:lpstr>
      <vt:lpstr>#3</vt:lpstr>
      <vt:lpstr>#4</vt:lpstr>
      <vt:lpstr>#5</vt:lpstr>
      <vt:lpstr>#6</vt:lpstr>
      <vt:lpstr>#7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Sikorski</dc:creator>
  <cp:lastModifiedBy>michals78</cp:lastModifiedBy>
  <dcterms:created xsi:type="dcterms:W3CDTF">2022-05-28T19:15:45Z</dcterms:created>
  <dcterms:modified xsi:type="dcterms:W3CDTF">2022-06-04T15:49:30Z</dcterms:modified>
</cp:coreProperties>
</file>